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6" sheetId="1" r:id="rId1"/>
  </sheets>
  <externalReferences>
    <externalReference r:id="rId2"/>
  </externalReferenc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10" i="1"/>
  <c r="F20" i="1" l="1"/>
  <c r="F17" i="1" l="1"/>
  <c r="J20" i="1"/>
  <c r="I20" i="1"/>
  <c r="H20" i="1"/>
  <c r="J19" i="1"/>
  <c r="I19" i="1"/>
  <c r="H19" i="1"/>
  <c r="G20" i="1"/>
  <c r="G19" i="1"/>
  <c r="G16" i="1"/>
  <c r="G18" i="1"/>
  <c r="J18" i="1"/>
  <c r="I18" i="1"/>
  <c r="J16" i="1"/>
  <c r="I16" i="1"/>
  <c r="H16" i="1"/>
  <c r="H18" i="1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<sst xmlns="http://schemas.openxmlformats.org/spreadsheetml/2006/main" count="46" uniqueCount="35">
  <si>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</si>
  <si>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</si>
  <si>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</si>
  <si>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</si>
  <si>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</si>
  <si>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</si>
  <si>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</si>
  <si>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</si>
  <si>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</si>
  <si>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</si>
  <si>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</si>
  <si>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</si>
  <si>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</si>
  <si>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</si>
  <si>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</si>
  <si>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</si>
  <si>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</si>
  <si>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</si>
  <si>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</si>
  <si>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</si>
  <si>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</si>
  <si>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</si>
  <si>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</si>
  <si>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</si>
  <si>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</si>
  <si>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 порционно</t>
  </si>
  <si>
    <t>Сыр (порциями)</t>
  </si>
  <si>
    <t>Каша пшенная молочная жидкая с маслом сливочным</t>
  </si>
  <si>
    <t>Чай с сахаром</t>
  </si>
  <si>
    <t>Хлеб пшеничный</t>
  </si>
  <si>
    <t>Хлеб ржаной</t>
  </si>
  <si>
    <t>Яблоки</t>
  </si>
  <si>
    <t>Макаронные изделия отварные</t>
  </si>
  <si>
    <t>Компот из смеси сухофруктов</t>
  </si>
  <si>
    <t>Биточки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</si>
</sst>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2" fontId="0" fillId="2" borderId="14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1" xfId="0" applyBorder="1"/>
    <xf numFmtId="0" fontId="0" fillId="3" borderId="0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0;&#1051;&#1068;&#1050;&#1059;&#1051;&#1071;&#1062;&#1048;&#1071;/70/2021-2022%20&#1091;&#1095;.&#1075;&#1086;&#1076;/&#1054;&#1082;&#1090;&#1103;&#1073;&#1088;&#1100;%2021/6%20&#1076;&#1077;&#1085;&#1100;%20&#1052;&#1077;&#1085;&#1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енность"/>
      <sheetName val="Поварам"/>
      <sheetName val="Кладовая"/>
      <sheetName val="Бухгалтеру"/>
      <sheetName val="Свод"/>
      <sheetName val="1"/>
      <sheetName val="2"/>
      <sheetName val="3"/>
      <sheetName val="45"/>
      <sheetName val="Платники (2)"/>
      <sheetName val="Меню"/>
      <sheetName val="Меню (с Ккал)"/>
      <sheetName val="Цены"/>
      <sheetName val="Каллорийн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AJ39">
            <v>9.2249999999999996</v>
          </cell>
        </row>
        <row r="42">
          <cell r="AJ42">
            <v>6.0320000000000009</v>
          </cell>
          <cell r="AK42">
            <v>0.72</v>
          </cell>
          <cell r="AL42">
            <v>30.975999999999999</v>
          </cell>
          <cell r="AM42">
            <v>154.56</v>
          </cell>
        </row>
        <row r="45">
          <cell r="AJ45">
            <v>0.5</v>
          </cell>
          <cell r="AL45">
            <v>27</v>
          </cell>
          <cell r="AM45">
            <v>110.00000000000001</v>
          </cell>
        </row>
        <row r="46">
          <cell r="AJ46">
            <v>3.6479999999999997</v>
          </cell>
          <cell r="AL46">
            <v>23.616000000000007</v>
          </cell>
          <cell r="AM46">
            <v>112.80000000000001</v>
          </cell>
        </row>
      </sheetData>
      <sheetData sheetId="12"/>
      <sheetData sheetId="13">
        <row r="7">
          <cell r="J7">
            <v>0.68571428571428572</v>
          </cell>
          <cell r="K7">
            <v>3.428571428571428E-2</v>
          </cell>
          <cell r="L7">
            <v>0.34285714285714286</v>
          </cell>
          <cell r="M7">
            <v>29.714285714285715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19</v>
      </c>
      <c r="F1" s="14"/>
      <c r="I1" t="s">
        <v>1</v>
      </c>
      <c r="J1" s="13">
        <v>44673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105</v>
      </c>
      <c r="D4" s="20" t="s">
        <v>25</v>
      </c>
      <c r="E4" s="21">
        <v>10</v>
      </c>
      <c r="F4" s="29">
        <v>8.06</v>
      </c>
      <c r="G4" s="36">
        <v>37.4</v>
      </c>
      <c r="H4" s="36">
        <v>2.5000000000000001E-2</v>
      </c>
      <c r="I4" s="36">
        <v>4.125</v>
      </c>
      <c r="J4" s="37">
        <v>0.04</v>
      </c>
    </row>
    <row r="5" spans="1:10" x14ac:dyDescent="0.25">
      <c r="A5" s="6"/>
      <c r="B5" s="1" t="s">
        <v>15</v>
      </c>
      <c r="C5" s="2">
        <v>106</v>
      </c>
      <c r="D5" s="18" t="s">
        <v>26</v>
      </c>
      <c r="E5" s="18">
        <v>20</v>
      </c>
      <c r="F5" s="30">
        <v>12.42</v>
      </c>
      <c r="G5" s="15">
        <v>51.45</v>
      </c>
      <c r="H5" s="15">
        <v>3.84</v>
      </c>
      <c r="I5" s="15">
        <v>3.915</v>
      </c>
      <c r="J5" s="38">
        <v>0</v>
      </c>
    </row>
    <row r="6" spans="1:10" ht="30" x14ac:dyDescent="0.25">
      <c r="A6" s="6"/>
      <c r="B6" s="33" t="s">
        <v>11</v>
      </c>
      <c r="C6" s="12">
        <v>267</v>
      </c>
      <c r="D6" s="18" t="s">
        <v>27</v>
      </c>
      <c r="E6" s="18">
        <v>180</v>
      </c>
      <c r="F6" s="30">
        <v>12.83</v>
      </c>
      <c r="G6" s="15">
        <v>283.59999999999997</v>
      </c>
      <c r="H6" s="15">
        <v>7.8</v>
      </c>
      <c r="I6" s="15">
        <v>8.26</v>
      </c>
      <c r="J6" s="38">
        <v>35.799999999999997</v>
      </c>
    </row>
    <row r="7" spans="1:10" x14ac:dyDescent="0.25">
      <c r="A7" s="6"/>
      <c r="B7" s="1" t="s">
        <v>12</v>
      </c>
      <c r="C7" s="2">
        <v>493</v>
      </c>
      <c r="D7" s="18" t="s">
        <v>28</v>
      </c>
      <c r="E7" s="18">
        <v>200</v>
      </c>
      <c r="F7" s="30">
        <v>2.15</v>
      </c>
      <c r="G7" s="15">
        <v>60</v>
      </c>
      <c r="H7" s="15">
        <v>0.1</v>
      </c>
      <c r="I7" s="15">
        <v>0</v>
      </c>
      <c r="J7" s="38">
        <v>15</v>
      </c>
    </row>
    <row r="8" spans="1:10" x14ac:dyDescent="0.25">
      <c r="A8" s="6"/>
      <c r="B8" s="1" t="s">
        <v>20</v>
      </c>
      <c r="C8" s="2">
        <v>108</v>
      </c>
      <c r="D8" s="18" t="s">
        <v>29</v>
      </c>
      <c r="E8" s="18">
        <v>45</v>
      </c>
      <c r="F8" s="30">
        <v>2.97</v>
      </c>
      <c r="G8" s="15">
        <v>94</v>
      </c>
      <c r="H8" s="15">
        <v>3.04</v>
      </c>
      <c r="I8" s="15">
        <v>0.32</v>
      </c>
      <c r="J8" s="38">
        <v>19.680000000000003</v>
      </c>
    </row>
    <row r="9" spans="1:10" x14ac:dyDescent="0.25">
      <c r="A9" s="6"/>
      <c r="B9" s="1" t="s">
        <v>18</v>
      </c>
      <c r="C9" s="2">
        <v>109</v>
      </c>
      <c r="D9" s="18" t="s">
        <v>30</v>
      </c>
      <c r="E9" s="18">
        <v>30</v>
      </c>
      <c r="F9" s="30">
        <v>2.25</v>
      </c>
      <c r="G9" s="15">
        <v>43.5</v>
      </c>
      <c r="H9" s="15">
        <v>1.6500000000000001</v>
      </c>
      <c r="I9" s="15">
        <v>0.3</v>
      </c>
      <c r="J9" s="38">
        <v>8.35</v>
      </c>
    </row>
    <row r="10" spans="1:10" x14ac:dyDescent="0.25">
      <c r="A10" s="6"/>
      <c r="B10" s="1" t="s">
        <v>17</v>
      </c>
      <c r="C10" s="2">
        <v>112</v>
      </c>
      <c r="D10" s="18" t="s">
        <v>31</v>
      </c>
      <c r="E10" s="18">
        <v>250</v>
      </c>
      <c r="F10" s="30">
        <f>12.1/110*E10</f>
        <v>27.5</v>
      </c>
      <c r="G10" s="15">
        <v>0</v>
      </c>
      <c r="H10" s="15">
        <v>0</v>
      </c>
      <c r="I10" s="15">
        <v>0</v>
      </c>
      <c r="J10" s="38">
        <v>0</v>
      </c>
    </row>
    <row r="11" spans="1:10" ht="15.75" thickBot="1" x14ac:dyDescent="0.3">
      <c r="A11" s="7"/>
      <c r="B11" s="34"/>
      <c r="C11" s="2"/>
      <c r="D11" s="19"/>
      <c r="E11" s="19"/>
      <c r="F11" s="31"/>
      <c r="G11" s="39"/>
      <c r="H11" s="39"/>
      <c r="I11" s="39"/>
      <c r="J11" s="40"/>
    </row>
    <row r="12" spans="1:10" x14ac:dyDescent="0.25">
      <c r="A12" s="6" t="s">
        <v>13</v>
      </c>
      <c r="B12" s="28" t="s">
        <v>17</v>
      </c>
      <c r="C12" s="5"/>
      <c r="D12" s="22"/>
      <c r="E12" s="23"/>
      <c r="F12" s="24"/>
      <c r="G12" s="24"/>
      <c r="H12" s="24"/>
      <c r="I12" s="24"/>
      <c r="J12" s="41"/>
    </row>
    <row r="13" spans="1:10" x14ac:dyDescent="0.25">
      <c r="A13" s="6"/>
      <c r="B13" s="2"/>
      <c r="C13" s="2"/>
      <c r="D13" s="18"/>
      <c r="E13" s="12"/>
      <c r="F13" s="15"/>
      <c r="G13" s="15"/>
      <c r="H13" s="15"/>
      <c r="I13" s="15"/>
      <c r="J13" s="38"/>
    </row>
    <row r="14" spans="1:10" ht="15.75" thickBot="1" x14ac:dyDescent="0.3">
      <c r="A14" s="6"/>
      <c r="B14" s="16"/>
      <c r="C14" s="16"/>
      <c r="D14" s="25"/>
      <c r="E14" s="26"/>
      <c r="F14" s="27"/>
      <c r="G14" s="27"/>
      <c r="H14" s="27"/>
      <c r="I14" s="27"/>
      <c r="J14" s="42"/>
    </row>
    <row r="15" spans="1:10" x14ac:dyDescent="0.25">
      <c r="A15" s="3" t="s">
        <v>14</v>
      </c>
      <c r="B15" s="4"/>
      <c r="C15" s="5"/>
      <c r="D15" s="17"/>
      <c r="E15" s="17"/>
      <c r="F15" s="32"/>
      <c r="G15" s="43"/>
      <c r="H15" s="43"/>
      <c r="I15" s="43"/>
      <c r="J15" s="44"/>
    </row>
    <row r="16" spans="1:10" x14ac:dyDescent="0.25">
      <c r="A16" s="6"/>
      <c r="B16" s="33" t="s">
        <v>16</v>
      </c>
      <c r="C16" s="2">
        <v>412</v>
      </c>
      <c r="D16" s="18" t="s">
        <v>34</v>
      </c>
      <c r="E16" s="18">
        <v>100</v>
      </c>
      <c r="F16" s="30">
        <v>29.52</v>
      </c>
      <c r="G16" s="15">
        <f>[1]Каллорийность!M$7</f>
        <v>29.714285714285715</v>
      </c>
      <c r="H16" s="15">
        <f>[1]Каллорийность!J$7</f>
        <v>0.68571428571428572</v>
      </c>
      <c r="I16" s="15">
        <f>[1]Каллорийность!K$7</f>
        <v>3.428571428571428E-2</v>
      </c>
      <c r="J16" s="38">
        <f>[1]Каллорийность!L$7</f>
        <v>0.34285714285714286</v>
      </c>
    </row>
    <row r="17" spans="1:10" hidden="1" x14ac:dyDescent="0.25">
      <c r="A17" s="6"/>
      <c r="B17" s="33" t="s">
        <v>16</v>
      </c>
      <c r="C17" s="2">
        <v>105</v>
      </c>
      <c r="D17" s="45" t="s">
        <v>25</v>
      </c>
      <c r="E17" s="18">
        <v>10</v>
      </c>
      <c r="F17" s="30">
        <f>2.92/5*E17</f>
        <v>5.84</v>
      </c>
      <c r="G17" s="15">
        <v>37.4</v>
      </c>
      <c r="H17" s="15">
        <v>2.5000000000000001E-2</v>
      </c>
      <c r="I17" s="15">
        <v>4.125</v>
      </c>
      <c r="J17" s="38">
        <v>0.04</v>
      </c>
    </row>
    <row r="18" spans="1:10" x14ac:dyDescent="0.25">
      <c r="A18" s="6"/>
      <c r="B18" s="33" t="s">
        <v>16</v>
      </c>
      <c r="C18" s="2">
        <v>291</v>
      </c>
      <c r="D18" s="18" t="s">
        <v>32</v>
      </c>
      <c r="E18" s="18">
        <v>200</v>
      </c>
      <c r="F18" s="30">
        <v>10.71</v>
      </c>
      <c r="G18" s="15">
        <f>'[1]Меню (с Ккал)'!AM42</f>
        <v>154.56</v>
      </c>
      <c r="H18" s="15">
        <f>'[1]Меню (с Ккал)'!AJ42</f>
        <v>6.0320000000000009</v>
      </c>
      <c r="I18" s="15">
        <f>'[1]Меню (с Ккал)'!AK42</f>
        <v>0.72</v>
      </c>
      <c r="J18" s="38">
        <f>'[1]Меню (с Ккал)'!AL42</f>
        <v>30.975999999999999</v>
      </c>
    </row>
    <row r="19" spans="1:10" x14ac:dyDescent="0.25">
      <c r="A19" s="6"/>
      <c r="B19" s="1" t="s">
        <v>24</v>
      </c>
      <c r="C19" s="2">
        <v>512</v>
      </c>
      <c r="D19" s="18" t="s">
        <v>33</v>
      </c>
      <c r="E19" s="18">
        <v>200</v>
      </c>
      <c r="F19" s="30">
        <v>5.28</v>
      </c>
      <c r="G19" s="15">
        <f>'[1]Меню (с Ккал)'!AM45</f>
        <v>110.00000000000001</v>
      </c>
      <c r="H19" s="15">
        <f>'[1]Меню (с Ккал)'!AJ45</f>
        <v>0.5</v>
      </c>
      <c r="I19" s="15">
        <f>'[1]Меню (с Ккал)'!AL45</f>
        <v>27</v>
      </c>
      <c r="J19" s="38">
        <f>'[1]Меню (с Ккал)'!AM45</f>
        <v>110.00000000000001</v>
      </c>
    </row>
    <row r="20" spans="1:10" x14ac:dyDescent="0.25">
      <c r="A20" s="6"/>
      <c r="B20" s="1" t="s">
        <v>20</v>
      </c>
      <c r="C20" s="16">
        <v>108</v>
      </c>
      <c r="D20" s="18" t="s">
        <v>29</v>
      </c>
      <c r="E20" s="18">
        <v>40</v>
      </c>
      <c r="F20" s="30">
        <f>F8/E8*E20</f>
        <v>2.64</v>
      </c>
      <c r="G20" s="15">
        <f>'[1]Меню (с Ккал)'!AM46</f>
        <v>112.80000000000001</v>
      </c>
      <c r="H20" s="15">
        <f>'[1]Меню (с Ккал)'!AJ46</f>
        <v>3.6479999999999997</v>
      </c>
      <c r="I20" s="15">
        <f>'[1]Меню (с Ккал)'!AL46</f>
        <v>23.616000000000007</v>
      </c>
      <c r="J20" s="38">
        <f>'[1]Меню (с Ккал)'!AM46</f>
        <v>112.80000000000001</v>
      </c>
    </row>
    <row r="21" spans="1:10" x14ac:dyDescent="0.25">
      <c r="A21" s="6"/>
      <c r="B21" s="1" t="s">
        <v>18</v>
      </c>
      <c r="C21" s="2">
        <v>109</v>
      </c>
      <c r="D21" s="18" t="s">
        <v>30</v>
      </c>
      <c r="E21" s="18">
        <v>10</v>
      </c>
      <c r="F21" s="30">
        <v>0.75</v>
      </c>
      <c r="G21" s="15">
        <f>G9/$E$9* $E21</f>
        <v>14.5</v>
      </c>
      <c r="H21" s="15">
        <f>H9/$E$9* $E21</f>
        <v>0.55000000000000004</v>
      </c>
      <c r="I21" s="15">
        <f>I9/$E$9* $E21</f>
        <v>0.1</v>
      </c>
      <c r="J21" s="38">
        <f>J9/$E$9* $E21</f>
        <v>2.7833333333333332</v>
      </c>
    </row>
    <row r="22" spans="1:10" ht="15.75" thickBot="1" x14ac:dyDescent="0.3">
      <c r="A22" s="7"/>
      <c r="B22" s="34" t="s">
        <v>17</v>
      </c>
      <c r="C22" s="8">
        <v>112</v>
      </c>
      <c r="D22" s="19" t="s">
        <v>31</v>
      </c>
      <c r="E22" s="19">
        <v>200</v>
      </c>
      <c r="F22" s="31">
        <v>22</v>
      </c>
      <c r="G22" s="39">
        <v>0</v>
      </c>
      <c r="H22" s="39">
        <v>0</v>
      </c>
      <c r="I22" s="39">
        <v>0</v>
      </c>
      <c r="J22" s="40">
        <v>0</v>
      </c>
    </row>
    <row r="23" spans="1:10" x14ac:dyDescent="0.25">
      <c r="C2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2022-04-19T12:24:17Z</dcterms:modified>
</cp:coreProperties>
</file>